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F:\ARCHIVED K DRIVE PDFS\MISC folder for posting PDFs online\"/>
    </mc:Choice>
  </mc:AlternateContent>
  <xr:revisionPtr revIDLastSave="0" documentId="8_{ABE94F84-17B9-4334-8DAC-44E894F88E36}" xr6:coauthVersionLast="36" xr6:coauthVersionMax="36" xr10:uidLastSave="{00000000-0000-0000-0000-000000000000}"/>
  <bookViews>
    <workbookView xWindow="0" yWindow="0" windowWidth="28800" windowHeight="12225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C4" i="2" l="1"/>
  <c r="C6" i="2" s="1"/>
  <c r="D4" i="2" l="1"/>
  <c r="D6" i="2" s="1"/>
  <c r="E4" i="2"/>
  <c r="E6" i="2" s="1"/>
  <c r="F4" i="2"/>
  <c r="F6" i="2" s="1"/>
  <c r="B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 USE_HASH(EP HLA) USE_HASH(EPI EP)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USE_HASH(E EB) USE_HASH(E R)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USE_HASH(vwEncounters pc)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 THEN (vwEncounters.EndDOS - vwEncounters.BeginDOS) _x000d__x000a__x0009__x0009__x0009_ELSE vwEncounters.NetDays_x000d__x000a__x0009__x0009_End 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 Choice Utah' as PlanName_x000d__x000a__x0009__x0009_,0 CalcDays_x000d__x000a__x0009__x0009_,0 AS Discharges_x000d__x000a__x0009__x0009_,0 AS MCOPaid_x000d__x000a__x0009__x0009_,0 AS TotalPaid_x000d__x000a_FROM vwACO_x000d__x000a__x000d__x000a_UNION ALL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y U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Molina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Select Health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SELECT _x000d__x000a_    vwaco.ServiceEndSFY_x000d__x000a__x0009_,vwaco.EndDOSYYYYMM_x000d__x000a__x0009_,vwaco.SubmissionDate_x000d__x000a__x0009_,vwaco.SFYSubmissionQtr_x000d__x000a__x0009_,vwaco.ProviderID_x000d__x000a__x0009_,vwaco.ProvName_x000d__x000a__x0009_,vwaco.PlanName_x000d__x000a__x0009_,vwaco.CalcDays_x000d__x000a__x0009_,vwaco.Discharges_x000d__x000a__x0009_,vwaco.MCOPaid_x000d__x000a__x0009_,vwaco.TotalPaid_x000d__x000a__x000d__x000a_FROM vwACO"/>
  </connection>
</connections>
</file>

<file path=xl/sharedStrings.xml><?xml version="1.0" encoding="utf-8"?>
<sst xmlns="http://schemas.openxmlformats.org/spreadsheetml/2006/main" count="65" uniqueCount="39">
  <si>
    <t>Grand Total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</si>
  <si>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</si>
  <si>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</si>
  <si>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</si>
  <si>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</si>
  <si>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</si>
  <si>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</si>
  <si>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</si>
  <si>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</si>
  <si>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</si>
  <si>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</si>
  <si>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</si>
  <si>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</si>
  <si>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</si>
  <si>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</si>
  <si>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</si>
  <si>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</si>
  <si>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</si>
  <si>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</si>
  <si>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</si>
  <si>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</si>
  <si>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</si>
  <si>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</si>
  <si>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PROVNAME</t>
  </si>
  <si>
    <t>Pay each hospital the amount shown on the ACO Pmt Recon tab for the columns (C, H, M, or R)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</si>
  <si>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</si>
  <si>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</si>
  <si>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</si>
  <si>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</si>
  <si>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</si>
  <si>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</si>
  <si>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</si>
  <si>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</si>
  <si>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</si>
  <si>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</si>
  <si>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</si>
  <si>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</si>
  <si>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UNIVERSITY OF UTAH HOSP</t>
  </si>
  <si>
    <t>**Temp Data**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</si>
</sst>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40" fontId="0" fillId="0" borderId="0" xfId="0" applyNumberFormat="1"/>
    <xf numFmtId="40" fontId="1" fillId="0" borderId="0" xfId="0" applyNumberFormat="1" applyFont="1"/>
    <xf numFmtId="0" fontId="0" fillId="0" borderId="0" xfId="0" quotePrefix="1"/>
    <xf numFmtId="40" fontId="1" fillId="2" borderId="5" xfId="0" applyNumberFormat="1" applyFont="1" applyFill="1" applyBorder="1"/>
    <xf numFmtId="0" fontId="1" fillId="2" borderId="5" xfId="0" applyFont="1" applyFill="1" applyBorder="1" applyAlignment="1">
      <alignment horizontal="right"/>
    </xf>
    <xf numFmtId="0" fontId="0" fillId="0" borderId="0" xfId="0" applyProtection="1">
      <protection locked="0" hidden="1"/>
    </xf>
    <xf numFmtId="164" fontId="0" fillId="0" borderId="0" xfId="0" applyNumberFormat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4" t="s">
        <v>15</v>
      </c>
      <c r="B1" s="2"/>
    </row>
    <row r="2" spans="1:2" x14ac:dyDescent="0.2">
      <c r="A2" s="4"/>
      <c r="B2" s="2"/>
    </row>
    <row r="3" spans="1:2" x14ac:dyDescent="0.2">
      <c r="A3" s="4"/>
      <c r="B3" s="2"/>
    </row>
    <row r="4" spans="1:2" x14ac:dyDescent="0.2">
      <c r="A4" s="3">
        <v>1</v>
      </c>
      <c r="B4" s="2" t="s">
        <v>14</v>
      </c>
    </row>
    <row r="5" spans="1:2" ht="25.5" x14ac:dyDescent="0.2">
      <c r="A5" s="3">
        <v>2</v>
      </c>
      <c r="B5" s="2" t="s">
        <v>24</v>
      </c>
    </row>
    <row r="6" spans="1:2" x14ac:dyDescent="0.2">
      <c r="A6" s="3">
        <v>3</v>
      </c>
      <c r="B6" s="2" t="s">
        <v>16</v>
      </c>
    </row>
    <row r="7" spans="1:2" x14ac:dyDescent="0.2">
      <c r="A7" s="3">
        <v>4</v>
      </c>
      <c r="B7" s="2" t="s">
        <v>17</v>
      </c>
    </row>
    <row r="8" spans="1:2" x14ac:dyDescent="0.2">
      <c r="A8" s="3">
        <v>5</v>
      </c>
      <c r="B8" s="2" t="s">
        <v>18</v>
      </c>
    </row>
    <row r="9" spans="1:2" ht="25.5" x14ac:dyDescent="0.2">
      <c r="A9" s="3">
        <v>6</v>
      </c>
      <c r="B9" s="2" t="s">
        <v>13</v>
      </c>
    </row>
    <row r="10" spans="1:2" ht="25.5" x14ac:dyDescent="0.2">
      <c r="A10" s="3">
        <v>7</v>
      </c>
      <c r="B10" s="2" t="s">
        <v>19</v>
      </c>
    </row>
    <row r="50" spans="2:2" x14ac:dyDescent="0.2">
      <c r="B50" s="19" t="s">
        <v>25</v>
      </c>
    </row>
    <row r="51" spans="2:2" x14ac:dyDescent="0.2">
      <c r="B51" s="19" t="s">
        <v>26</v>
      </c>
    </row>
    <row r="52" spans="2:2" x14ac:dyDescent="0.2">
      <c r="B52" s="19" t="s">
        <v>27</v>
      </c>
    </row>
    <row r="53" spans="2:2" x14ac:dyDescent="0.2">
      <c r="B53" t="s">
        <v>28</v>
      </c>
    </row>
    <row r="54" spans="2:2" x14ac:dyDescent="0.2">
      <c r="B54" s="19" t="s">
        <v>29</v>
      </c>
    </row>
    <row r="55" spans="2:2" x14ac:dyDescent="0.2">
      <c r="B55" t="s">
        <v>30</v>
      </c>
    </row>
    <row r="56" spans="2:2" x14ac:dyDescent="0.2">
      <c r="B56" s="19" t="s">
        <v>31</v>
      </c>
    </row>
    <row r="57" spans="2:2" x14ac:dyDescent="0.2">
      <c r="B57" t="s">
        <v>32</v>
      </c>
    </row>
    <row r="58" spans="2:2" x14ac:dyDescent="0.2">
      <c r="B58" s="19" t="s">
        <v>33</v>
      </c>
    </row>
    <row r="59" spans="2:2" x14ac:dyDescent="0.2">
      <c r="B59" t="s">
        <v>34</v>
      </c>
    </row>
    <row r="60" spans="2:2" x14ac:dyDescent="0.2">
      <c r="B60" s="19" t="s">
        <v>35</v>
      </c>
    </row>
    <row r="61" spans="2:2" x14ac:dyDescent="0.2">
      <c r="B61" t="s">
        <v>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F10"/>
  <sheetViews>
    <sheetView showGridLines="0" tabSelected="1" zoomScaleNormal="100" workbookViewId="0">
      <pane ySplit="7" topLeftCell="A8" activePane="bottomLeft" state="frozen"/>
      <selection pane="bottomLeft" activeCell="I13" sqref="I13"/>
    </sheetView>
  </sheetViews>
  <sheetFormatPr defaultRowHeight="12.75" x14ac:dyDescent="0.2"/>
  <cols>
    <col min="1" max="1" width="31.28515625" bestFit="1" customWidth="1"/>
    <col min="2" max="2" width="18.7109375" bestFit="1" customWidth="1"/>
    <col min="3" max="6" width="13.85546875" bestFit="1" customWidth="1"/>
  </cols>
  <sheetData>
    <row r="1" spans="1:6" x14ac:dyDescent="0.2">
      <c r="B1" t="s">
        <v>3</v>
      </c>
      <c r="C1" t="s">
        <v>1</v>
      </c>
      <c r="D1" t="s">
        <v>2</v>
      </c>
      <c r="E1" t="s">
        <v>4</v>
      </c>
      <c r="F1" t="s">
        <v>0</v>
      </c>
    </row>
    <row r="2" spans="1:6" x14ac:dyDescent="0.2">
      <c r="A2" t="s">
        <v>21</v>
      </c>
      <c r="B2" s="23">
        <v>485774.18581120617</v>
      </c>
      <c r="C2" s="23">
        <v>1468344.6172471701</v>
      </c>
      <c r="D2" s="23">
        <v>1183841.3755621321</v>
      </c>
      <c r="E2" s="23">
        <v>2387796.3562623532</v>
      </c>
      <c r="F2" s="23">
        <v>5525756.5348828621</v>
      </c>
    </row>
    <row r="3" spans="1:6" x14ac:dyDescent="0.2">
      <c r="A3" s="21"/>
      <c r="B3" s="20"/>
      <c r="C3" s="20"/>
      <c r="D3" s="20"/>
      <c r="E3" s="20"/>
      <c r="F3" s="20"/>
    </row>
    <row r="4" spans="1:6" x14ac:dyDescent="0.2">
      <c r="A4" t="s">
        <v>22</v>
      </c>
      <c r="B4" s="18">
        <f>SUM(B2:B3)</f>
        <v>485774.18581120617</v>
      </c>
      <c r="C4" s="18">
        <f>SUM(C2:C3)</f>
        <v>1468344.6172471701</v>
      </c>
      <c r="D4" s="18">
        <f t="shared" ref="D4:F4" si="0">SUM(D2:D3)</f>
        <v>1183841.3755621321</v>
      </c>
      <c r="E4" s="18">
        <f t="shared" si="0"/>
        <v>2387796.3562623532</v>
      </c>
      <c r="F4" s="18">
        <f t="shared" si="0"/>
        <v>5525756.5348828621</v>
      </c>
    </row>
    <row r="5" spans="1:6" x14ac:dyDescent="0.2">
      <c r="B5" s="17"/>
      <c r="C5" s="17"/>
      <c r="D5" s="17"/>
      <c r="E5" s="17"/>
      <c r="F5" s="18"/>
    </row>
    <row r="6" spans="1:6" x14ac:dyDescent="0.2">
      <c r="A6" s="1" t="s">
        <v>5</v>
      </c>
      <c r="B6" s="18">
        <f>IFERROR(B4/VLOOKUP("Grand Total",$A$8:$F$10,MATCH(B1,$A$7:$F$7,0),0),0)</f>
        <v>7710.7013620826374</v>
      </c>
      <c r="C6" s="18">
        <f t="shared" ref="C6:F6" si="1">IFERROR(C4/VLOOKUP("Grand Total",$A$8:$F$10,MATCH(C1,$A$7:$F$7,0),0),0)</f>
        <v>6926.1538549394818</v>
      </c>
      <c r="D6" s="18">
        <f t="shared" si="1"/>
        <v>3676.5260110625222</v>
      </c>
      <c r="E6" s="18">
        <f t="shared" si="1"/>
        <v>477559.27125247067</v>
      </c>
      <c r="F6" s="18">
        <f t="shared" si="1"/>
        <v>9178.9975662506022</v>
      </c>
    </row>
    <row r="7" spans="1:6" x14ac:dyDescent="0.2">
      <c r="A7" t="s">
        <v>23</v>
      </c>
      <c r="B7" t="s">
        <v>3</v>
      </c>
      <c r="C7" t="s">
        <v>1</v>
      </c>
      <c r="D7" t="s">
        <v>2</v>
      </c>
      <c r="E7" t="s">
        <v>4</v>
      </c>
      <c r="F7" t="s">
        <v>0</v>
      </c>
    </row>
    <row r="8" spans="1:6" x14ac:dyDescent="0.2">
      <c r="A8" t="s">
        <v>38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">
      <c r="A9" t="s">
        <v>37</v>
      </c>
      <c r="B9">
        <v>63</v>
      </c>
      <c r="C9">
        <v>212</v>
      </c>
      <c r="D9">
        <v>322</v>
      </c>
      <c r="E9">
        <v>5</v>
      </c>
      <c r="F9">
        <v>602</v>
      </c>
    </row>
    <row r="10" spans="1:6" x14ac:dyDescent="0.2">
      <c r="A10" t="s">
        <v>0</v>
      </c>
      <c r="B10">
        <v>63</v>
      </c>
      <c r="C10">
        <v>212</v>
      </c>
      <c r="D10">
        <v>322</v>
      </c>
      <c r="E10">
        <v>5</v>
      </c>
      <c r="F10">
        <v>602</v>
      </c>
    </row>
  </sheetData>
  <pageMargins left="0.7" right="0.7" top="0.75" bottom="0.75" header="0.3" footer="0.3"/>
  <pageSetup orientation="landscape" r:id="rId1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29.42578125" style="6" bestFit="1" customWidth="1"/>
    <col min="2" max="2" width="13.5703125" style="6" customWidth="1"/>
    <col min="3" max="6" width="14.28515625" style="6" customWidth="1"/>
    <col min="7" max="7" width="13.5703125" style="6" customWidth="1"/>
    <col min="8" max="11" width="14.28515625" style="6" customWidth="1"/>
    <col min="12" max="12" width="13.5703125" style="6" customWidth="1"/>
    <col min="13" max="16" width="14.28515625" style="6" customWidth="1"/>
    <col min="17" max="17" width="13.5703125" style="6" customWidth="1"/>
    <col min="18" max="21" width="14.28515625" style="6" customWidth="1"/>
    <col min="22" max="16384" width="9.140625" style="6"/>
  </cols>
  <sheetData>
    <row r="1" spans="1:21" x14ac:dyDescent="0.2">
      <c r="A1" s="5" t="s">
        <v>6</v>
      </c>
      <c r="B1" s="5"/>
    </row>
    <row r="2" spans="1:21" x14ac:dyDescent="0.2">
      <c r="A2" s="6" t="s">
        <v>36</v>
      </c>
      <c r="B2" s="24" t="s">
        <v>3</v>
      </c>
      <c r="C2" s="24"/>
      <c r="D2" s="24"/>
      <c r="E2" s="24"/>
      <c r="F2" s="24"/>
      <c r="G2" s="25" t="s">
        <v>1</v>
      </c>
      <c r="H2" s="26"/>
      <c r="I2" s="26"/>
      <c r="J2" s="26"/>
      <c r="K2" s="27"/>
      <c r="L2" s="25" t="s">
        <v>2</v>
      </c>
      <c r="M2" s="26"/>
      <c r="N2" s="26"/>
      <c r="O2" s="26"/>
      <c r="P2" s="27"/>
      <c r="Q2" s="25" t="s">
        <v>4</v>
      </c>
      <c r="R2" s="26"/>
      <c r="S2" s="26"/>
      <c r="T2" s="26"/>
      <c r="U2" s="27"/>
    </row>
    <row r="3" spans="1:21" ht="38.25" x14ac:dyDescent="0.2">
      <c r="A3" s="7" t="s">
        <v>11</v>
      </c>
      <c r="B3" s="8" t="s">
        <v>12</v>
      </c>
      <c r="C3" s="8" t="s">
        <v>7</v>
      </c>
      <c r="D3" s="8" t="s">
        <v>9</v>
      </c>
      <c r="E3" s="8" t="s">
        <v>8</v>
      </c>
      <c r="F3" s="8" t="s">
        <v>10</v>
      </c>
      <c r="G3" s="8" t="s">
        <v>12</v>
      </c>
      <c r="H3" s="8" t="s">
        <v>7</v>
      </c>
      <c r="I3" s="8" t="s">
        <v>9</v>
      </c>
      <c r="J3" s="8" t="s">
        <v>8</v>
      </c>
      <c r="K3" s="8" t="s">
        <v>10</v>
      </c>
      <c r="L3" s="8" t="s">
        <v>12</v>
      </c>
      <c r="M3" s="8" t="s">
        <v>7</v>
      </c>
      <c r="N3" s="8" t="s">
        <v>9</v>
      </c>
      <c r="O3" s="8" t="s">
        <v>8</v>
      </c>
      <c r="P3" s="8" t="s">
        <v>10</v>
      </c>
      <c r="Q3" s="8" t="s">
        <v>12</v>
      </c>
      <c r="R3" s="8" t="s">
        <v>7</v>
      </c>
      <c r="S3" s="8" t="s">
        <v>9</v>
      </c>
      <c r="T3" s="8" t="s">
        <v>8</v>
      </c>
      <c r="U3" s="8" t="s">
        <v>10</v>
      </c>
    </row>
    <row r="4" spans="1:21" x14ac:dyDescent="0.2">
      <c r="A4" s="9" t="s">
        <v>20</v>
      </c>
      <c r="B4" s="12">
        <v>1233605.97</v>
      </c>
      <c r="C4" s="13">
        <v>485774.19</v>
      </c>
      <c r="D4" s="14">
        <v>0</v>
      </c>
      <c r="E4" s="15"/>
      <c r="F4" s="16"/>
      <c r="G4" s="12">
        <v>3783263.49</v>
      </c>
      <c r="H4" s="13">
        <v>1468344.62</v>
      </c>
      <c r="I4" s="14">
        <v>0</v>
      </c>
      <c r="J4" s="15"/>
      <c r="K4" s="16"/>
      <c r="L4" s="12">
        <v>646034.24</v>
      </c>
      <c r="M4" s="13">
        <v>1183841.3799999999</v>
      </c>
      <c r="N4" s="14">
        <v>0</v>
      </c>
      <c r="O4" s="15"/>
      <c r="P4" s="16"/>
      <c r="Q4" s="12">
        <v>223559.64</v>
      </c>
      <c r="R4" s="13">
        <v>2387796.36</v>
      </c>
      <c r="S4" s="14">
        <v>0</v>
      </c>
      <c r="T4" s="15"/>
      <c r="U4" s="16"/>
    </row>
    <row r="5" spans="1:21" x14ac:dyDescent="0.2">
      <c r="B5" s="10">
        <v>0</v>
      </c>
      <c r="C5" s="10">
        <v>0</v>
      </c>
      <c r="D5" s="22"/>
      <c r="G5" s="10">
        <v>0</v>
      </c>
      <c r="H5" s="10">
        <v>0</v>
      </c>
      <c r="I5" s="22"/>
      <c r="L5" s="10">
        <v>0</v>
      </c>
      <c r="M5" s="10">
        <v>0</v>
      </c>
      <c r="N5" s="22"/>
      <c r="Q5" s="10">
        <v>0</v>
      </c>
      <c r="R5" s="10">
        <v>0</v>
      </c>
      <c r="S5" s="22"/>
    </row>
    <row r="6" spans="1:21" x14ac:dyDescent="0.2">
      <c r="C6" s="11"/>
      <c r="L6" s="11"/>
    </row>
    <row r="7" spans="1:21" x14ac:dyDescent="0.2">
      <c r="C7" s="11"/>
    </row>
  </sheetData>
  <sheetProtection algorithmName="SHA-512" hashValue="n2MHcZUT29EDFJq6g4i6qwdN287iHESZWsPmgrZl7gEQK+u5nmXYB3CQ3miXYjZsHuq9G73OOMWCC6cpHFXqLQ==" saltValue="agBvcVy/3/7tC+1sBq2kdw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EC5842-0D99-45D0-B775-29247AE788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666C4FC-5FA6-42CD-B3C6-4C155A1D9EC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4C38C68-2CD1-4054-ADD1-A732BD3066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Cody Simonsen</cp:lastModifiedBy>
  <cp:lastPrinted>2022-01-05T20:15:05Z</cp:lastPrinted>
  <dcterms:created xsi:type="dcterms:W3CDTF">2017-03-22T18:47:52Z</dcterms:created>
  <dcterms:modified xsi:type="dcterms:W3CDTF">2022-01-07T23:46:54Z</dcterms:modified>
</cp:coreProperties>
</file>