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4\"/>
    </mc:Choice>
  </mc:AlternateContent>
  <bookViews>
    <workbookView xWindow="0" yWindow="0" windowWidth="11448" windowHeight="6636" tabRatio="758" activeTab="1"/>
  </bookViews>
  <sheets>
    <sheet name="Instructions" sheetId="18" r:id="rId1"/>
    <sheet name="Hospital Days" sheetId="2" r:id="rId2"/>
    <sheet name="ACO Pmt Recon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l="1"/>
  <c r="E4" i="2" l="1"/>
  <c r="F4" i="2"/>
  <c r="F6" i="2" s="1"/>
  <c r="G4" i="2"/>
  <c r="G6" i="2" s="1"/>
  <c r="C4" i="2"/>
  <c r="C6" i="2" l="1"/>
  <c r="E6" i="2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<sst xmlns="http://schemas.openxmlformats.org/spreadsheetml/2006/main" count="64" uniqueCount="37">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</sst>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pivotButton="1"/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zoomScaleNormal="100" workbookViewId="0">
      <selection activeCell="B31" sqref="B31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8" t="s">
        <v>15</v>
      </c>
      <c r="B1" s="6"/>
    </row>
    <row r="2" spans="1:2" x14ac:dyDescent="0.25">
      <c r="A2" s="8"/>
      <c r="B2" s="6"/>
    </row>
    <row r="3" spans="1:2" x14ac:dyDescent="0.25">
      <c r="A3" s="8"/>
      <c r="B3" s="6"/>
    </row>
    <row r="4" spans="1:2" x14ac:dyDescent="0.25">
      <c r="A4" s="7">
        <v>1</v>
      </c>
      <c r="B4" s="6" t="s">
        <v>14</v>
      </c>
    </row>
    <row r="5" spans="1:2" x14ac:dyDescent="0.25">
      <c r="A5" s="7">
        <v>2</v>
      </c>
      <c r="B5" s="6" t="s">
        <v>24</v>
      </c>
    </row>
    <row r="6" spans="1:2" x14ac:dyDescent="0.25">
      <c r="A6" s="7">
        <v>3</v>
      </c>
      <c r="B6" s="6" t="s">
        <v>16</v>
      </c>
    </row>
    <row r="7" spans="1:2" x14ac:dyDescent="0.25">
      <c r="A7" s="7">
        <v>4</v>
      </c>
      <c r="B7" s="6" t="s">
        <v>17</v>
      </c>
    </row>
    <row r="8" spans="1:2" x14ac:dyDescent="0.25">
      <c r="A8" s="7">
        <v>5</v>
      </c>
      <c r="B8" s="6" t="s">
        <v>18</v>
      </c>
    </row>
    <row r="9" spans="1:2" ht="26.4" x14ac:dyDescent="0.25">
      <c r="A9" s="7">
        <v>6</v>
      </c>
      <c r="B9" s="6" t="s">
        <v>13</v>
      </c>
    </row>
    <row r="10" spans="1:2" ht="26.4" x14ac:dyDescent="0.25">
      <c r="A10" s="7">
        <v>7</v>
      </c>
      <c r="B10" s="6" t="s">
        <v>19</v>
      </c>
    </row>
    <row r="50" spans="2:2" x14ac:dyDescent="0.25">
      <c r="B50" s="23" t="s">
        <v>25</v>
      </c>
    </row>
    <row r="51" spans="2:2" x14ac:dyDescent="0.25">
      <c r="B51" s="23" t="s">
        <v>26</v>
      </c>
    </row>
    <row r="52" spans="2:2" x14ac:dyDescent="0.25">
      <c r="B52" s="23" t="s">
        <v>27</v>
      </c>
    </row>
    <row r="53" spans="2:2" x14ac:dyDescent="0.25">
      <c r="B53" t="s">
        <v>28</v>
      </c>
    </row>
    <row r="54" spans="2:2" x14ac:dyDescent="0.25">
      <c r="B54" s="23" t="s">
        <v>29</v>
      </c>
    </row>
    <row r="55" spans="2:2" x14ac:dyDescent="0.25">
      <c r="B55" t="s">
        <v>30</v>
      </c>
    </row>
    <row r="56" spans="2:2" x14ac:dyDescent="0.25">
      <c r="B56" s="23" t="s">
        <v>31</v>
      </c>
    </row>
    <row r="57" spans="2:2" x14ac:dyDescent="0.25">
      <c r="B57" t="s">
        <v>32</v>
      </c>
    </row>
    <row r="58" spans="2:2" x14ac:dyDescent="0.25">
      <c r="B58" s="23" t="s">
        <v>33</v>
      </c>
    </row>
    <row r="59" spans="2:2" x14ac:dyDescent="0.25">
      <c r="B59" t="s">
        <v>34</v>
      </c>
    </row>
    <row r="60" spans="2:2" x14ac:dyDescent="0.25">
      <c r="B60" s="23" t="s">
        <v>35</v>
      </c>
    </row>
    <row r="61" spans="2:2" x14ac:dyDescent="0.25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15.21875" customWidth="1"/>
    <col min="2" max="2" width="20" bestFit="1" customWidth="1"/>
    <col min="3" max="3" width="18.6640625" bestFit="1" customWidth="1"/>
    <col min="4" max="7" width="13.88671875" bestFit="1" customWidth="1"/>
  </cols>
  <sheetData>
    <row r="1" spans="2:7" x14ac:dyDescent="0.25">
      <c r="C1" s="4" t="s">
        <v>3</v>
      </c>
      <c r="D1" s="4" t="s">
        <v>1</v>
      </c>
      <c r="E1" s="4" t="s">
        <v>2</v>
      </c>
      <c r="F1" s="4" t="s">
        <v>4</v>
      </c>
      <c r="G1" s="5" t="s">
        <v>0</v>
      </c>
    </row>
    <row r="2" spans="2:7" x14ac:dyDescent="0.25">
      <c r="B2" s="3" t="s">
        <v>21</v>
      </c>
      <c r="C2" s="21">
        <v>21021.64406303018</v>
      </c>
      <c r="D2" s="21">
        <v>60077.785447261733</v>
      </c>
      <c r="E2" s="21">
        <v>53298.327547592395</v>
      </c>
      <c r="F2" s="21">
        <v>103755.83730951179</v>
      </c>
      <c r="G2" s="22">
        <v>238153.59436739609</v>
      </c>
    </row>
    <row r="3" spans="2:7" x14ac:dyDescent="0.25">
      <c r="C3" s="21"/>
      <c r="D3" s="21"/>
      <c r="E3" s="21"/>
      <c r="F3" s="21"/>
      <c r="G3" s="21"/>
    </row>
    <row r="4" spans="2:7" x14ac:dyDescent="0.25">
      <c r="B4" t="s">
        <v>22</v>
      </c>
      <c r="C4" s="22">
        <f>SUM(C2:C3)</f>
        <v>21021.64406303018</v>
      </c>
      <c r="D4" s="22">
        <f>SUM(D2:D3)</f>
        <v>60077.785447261733</v>
      </c>
      <c r="E4" s="22">
        <f t="shared" ref="E4:G4" si="0">SUM(E2:E3)</f>
        <v>53298.327547592395</v>
      </c>
      <c r="F4" s="22">
        <f t="shared" si="0"/>
        <v>103755.83730951179</v>
      </c>
      <c r="G4" s="22">
        <f t="shared" si="0"/>
        <v>238153.59436739609</v>
      </c>
    </row>
    <row r="5" spans="2:7" x14ac:dyDescent="0.25">
      <c r="C5" s="21"/>
      <c r="D5" s="21"/>
      <c r="E5" s="21"/>
      <c r="F5" s="21"/>
      <c r="G5" s="22"/>
    </row>
    <row r="6" spans="2:7" x14ac:dyDescent="0.25">
      <c r="B6" s="4" t="s">
        <v>5</v>
      </c>
      <c r="C6" s="22">
        <f>C4/VLOOKUP("Grand Total",$B$8:$G$9,MATCH(C1,$B$7:$G$7,0),0)</f>
        <v>637.01951706152067</v>
      </c>
      <c r="D6" s="22">
        <f>D4/VLOOKUP("Grand Total",$B$8:$G$9,MATCH(D1,$B$7:$G$7,0),0)</f>
        <v>87.704796273374797</v>
      </c>
      <c r="E6" s="22">
        <f t="shared" ref="E6:F6" si="1">E4/VLOOKUP("Grand Total",$B$8:$G$9,MATCH(E1,$B$7:$G$7,0),0)</f>
        <v>119.77152257885932</v>
      </c>
      <c r="F6" s="22">
        <f t="shared" si="1"/>
        <v>1621.1849579611217</v>
      </c>
      <c r="G6" s="22">
        <f>G4/VLOOKUP("Grand Total",$B$8:$G$9,MATCH(G1,$B$7:$G$7,0),0)</f>
        <v>194.0942089383831</v>
      </c>
    </row>
    <row r="7" spans="2:7" x14ac:dyDescent="0.25">
      <c r="B7" s="1" t="s">
        <v>23</v>
      </c>
      <c r="C7" s="4" t="s">
        <v>3</v>
      </c>
      <c r="D7" s="4" t="s">
        <v>1</v>
      </c>
      <c r="E7" s="4" t="s">
        <v>2</v>
      </c>
      <c r="F7" s="4" t="s">
        <v>4</v>
      </c>
      <c r="G7" s="4" t="s">
        <v>0</v>
      </c>
    </row>
    <row r="8" spans="2:7" x14ac:dyDescent="0.25">
      <c r="B8" t="s">
        <v>20</v>
      </c>
      <c r="C8" s="2">
        <v>33</v>
      </c>
      <c r="D8" s="2">
        <v>685</v>
      </c>
      <c r="E8" s="2">
        <v>445</v>
      </c>
      <c r="F8" s="2">
        <v>64</v>
      </c>
      <c r="G8" s="2">
        <v>1227</v>
      </c>
    </row>
    <row r="9" spans="2:7" x14ac:dyDescent="0.25">
      <c r="B9" t="s">
        <v>0</v>
      </c>
      <c r="C9" s="2">
        <v>33</v>
      </c>
      <c r="D9" s="2">
        <v>685</v>
      </c>
      <c r="E9" s="2">
        <v>445</v>
      </c>
      <c r="F9" s="2">
        <v>64</v>
      </c>
      <c r="G9" s="2">
        <v>1227</v>
      </c>
    </row>
  </sheetData>
  <pageMargins left="0.25" right="0.25" top="0.75" bottom="0.75" header="0.3" footer="0.3"/>
  <pageSetup fitToHeight="0"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10" bestFit="1" customWidth="1"/>
    <col min="2" max="2" width="13.5546875" style="10" customWidth="1"/>
    <col min="3" max="6" width="14.33203125" style="10" customWidth="1"/>
    <col min="7" max="7" width="13.5546875" style="10" customWidth="1"/>
    <col min="8" max="11" width="14.33203125" style="10" customWidth="1"/>
    <col min="12" max="12" width="13.5546875" style="10" customWidth="1"/>
    <col min="13" max="16" width="14.33203125" style="10" customWidth="1"/>
    <col min="17" max="17" width="13.5546875" style="10" customWidth="1"/>
    <col min="18" max="21" width="14.33203125" style="10" customWidth="1"/>
    <col min="22" max="16384" width="9.109375" style="10"/>
  </cols>
  <sheetData>
    <row r="1" spans="1:21" x14ac:dyDescent="0.25">
      <c r="A1" s="9" t="s">
        <v>6</v>
      </c>
      <c r="B1" s="9"/>
    </row>
    <row r="2" spans="1:21" x14ac:dyDescent="0.25">
      <c r="A2" s="10" t="s">
        <v>28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26.4" x14ac:dyDescent="0.25">
      <c r="A3" s="11" t="s">
        <v>11</v>
      </c>
      <c r="B3" s="12" t="s">
        <v>12</v>
      </c>
      <c r="C3" s="12" t="s">
        <v>7</v>
      </c>
      <c r="D3" s="12" t="s">
        <v>9</v>
      </c>
      <c r="E3" s="12" t="s">
        <v>8</v>
      </c>
      <c r="F3" s="12" t="s">
        <v>10</v>
      </c>
      <c r="G3" s="12" t="s">
        <v>12</v>
      </c>
      <c r="H3" s="12" t="s">
        <v>7</v>
      </c>
      <c r="I3" s="12" t="s">
        <v>9</v>
      </c>
      <c r="J3" s="12" t="s">
        <v>8</v>
      </c>
      <c r="K3" s="12" t="s">
        <v>10</v>
      </c>
      <c r="L3" s="12" t="s">
        <v>12</v>
      </c>
      <c r="M3" s="12" t="s">
        <v>7</v>
      </c>
      <c r="N3" s="12" t="s">
        <v>9</v>
      </c>
      <c r="O3" s="12" t="s">
        <v>8</v>
      </c>
      <c r="P3" s="12" t="s">
        <v>10</v>
      </c>
      <c r="Q3" s="12" t="s">
        <v>12</v>
      </c>
      <c r="R3" s="12" t="s">
        <v>7</v>
      </c>
      <c r="S3" s="12" t="s">
        <v>9</v>
      </c>
      <c r="T3" s="12" t="s">
        <v>8</v>
      </c>
      <c r="U3" s="12" t="s">
        <v>10</v>
      </c>
    </row>
    <row r="4" spans="1:21" x14ac:dyDescent="0.25">
      <c r="A4" s="13" t="s">
        <v>20</v>
      </c>
      <c r="B4" s="16">
        <v>95650.44</v>
      </c>
      <c r="C4" s="17">
        <v>21021.64</v>
      </c>
      <c r="D4" s="18">
        <v>0</v>
      </c>
      <c r="E4" s="19"/>
      <c r="F4" s="20"/>
      <c r="G4" s="16">
        <v>1404115.67</v>
      </c>
      <c r="H4" s="17">
        <v>60077.79</v>
      </c>
      <c r="I4" s="18">
        <v>0</v>
      </c>
      <c r="J4" s="19"/>
      <c r="K4" s="20"/>
      <c r="L4" s="16">
        <v>1125998.54</v>
      </c>
      <c r="M4" s="17">
        <v>53298.33</v>
      </c>
      <c r="N4" s="18">
        <v>0</v>
      </c>
      <c r="O4" s="19"/>
      <c r="P4" s="20"/>
      <c r="Q4" s="16">
        <v>215689.72</v>
      </c>
      <c r="R4" s="17">
        <v>103755.84</v>
      </c>
      <c r="S4" s="18">
        <v>0</v>
      </c>
      <c r="T4" s="19"/>
      <c r="U4" s="20"/>
    </row>
    <row r="5" spans="1:21" x14ac:dyDescent="0.25">
      <c r="B5" s="14">
        <v>0</v>
      </c>
      <c r="C5" s="14">
        <v>0</v>
      </c>
      <c r="D5" s="24"/>
      <c r="G5" s="14">
        <v>0</v>
      </c>
      <c r="H5" s="14">
        <v>0</v>
      </c>
      <c r="I5" s="24"/>
      <c r="L5" s="14">
        <v>0</v>
      </c>
      <c r="M5" s="14">
        <v>0</v>
      </c>
      <c r="N5" s="24"/>
      <c r="Q5" s="14">
        <v>0</v>
      </c>
      <c r="R5" s="14">
        <v>0</v>
      </c>
      <c r="S5" s="24"/>
    </row>
    <row r="6" spans="1:21" x14ac:dyDescent="0.25">
      <c r="C6" s="15"/>
      <c r="L6" s="15"/>
    </row>
    <row r="7" spans="1:21" x14ac:dyDescent="0.25">
      <c r="C7" s="15"/>
    </row>
  </sheetData>
  <sheetProtection algorithmName="SHA-512" hashValue="GH5sis6RPJj+2QdMvD4JK7Kx9045cD0zzrcv1dZdKfABxOZg3HwL5H8guTCMAKJJihNHP9ml3JGsm7OiKMvUCA==" saltValue="hE8YJMWVJ4qTkPfeI2NGV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05D55-7DF7-4CE5-828E-7DFD9DE1E624}"/>
</file>

<file path=customXml/itemProps2.xml><?xml version="1.0" encoding="utf-8"?>
<ds:datastoreItem xmlns:ds="http://schemas.openxmlformats.org/officeDocument/2006/customXml" ds:itemID="{DCC9BC06-F1DA-49C2-8456-BD9AA71064BA}"/>
</file>

<file path=customXml/itemProps3.xml><?xml version="1.0" encoding="utf-8"?>
<ds:datastoreItem xmlns:ds="http://schemas.openxmlformats.org/officeDocument/2006/customXml" ds:itemID="{381F4FCF-C00C-4FBE-8F86-17811D541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2021-05-10T15:04:52Z</cp:lastPrinted>
  <dcterms:created xsi:type="dcterms:W3CDTF">2017-03-22T18:47:52Z</dcterms:created>
  <dcterms:modified xsi:type="dcterms:W3CDTF">2021-05-10T15:05:02Z</dcterms:modified>
</cp:coreProperties>
</file>